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adi\Desktop\hpe BL460C GEN10\"/>
    </mc:Choice>
  </mc:AlternateContent>
  <bookViews>
    <workbookView xWindow="0" yWindow="0" windowWidth="28800" windowHeight="1171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I49" i="1"/>
  <c r="G50" i="1"/>
  <c r="G51" i="1"/>
  <c r="I51" i="1" s="1"/>
  <c r="G49" i="1"/>
  <c r="E50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4" i="1"/>
  <c r="I4" i="1" s="1"/>
  <c r="I53" i="1" l="1"/>
  <c r="I25" i="1"/>
  <c r="E49" i="1" s="1"/>
  <c r="I42" i="1"/>
</calcChain>
</file>

<file path=xl/sharedStrings.xml><?xml version="1.0" encoding="utf-8"?>
<sst xmlns="http://schemas.openxmlformats.org/spreadsheetml/2006/main" count="129" uniqueCount="81">
  <si>
    <t xml:space="preserve">טבלה 6.1 - תצורת שרת בודד </t>
  </si>
  <si>
    <t>HPE ProLiant BL460c Gen10 v6 10/20Gb FlexibleLOM Configure-to-order Blade Server</t>
  </si>
  <si>
    <t>סידורי</t>
  </si>
  <si>
    <t>כמות</t>
  </si>
  <si>
    <t>קוד מוצר</t>
  </si>
  <si>
    <t>תיאור יחידה</t>
  </si>
  <si>
    <t>סוג מוצר</t>
  </si>
  <si>
    <t>הנחה ממחיר יחידה של המוצר</t>
  </si>
  <si>
    <t>מחיר יחידה לאחר הנחה</t>
  </si>
  <si>
    <t>סה"כ אחרי הנחה (כמות*מחיר יחידה אחרי הנחה)</t>
  </si>
  <si>
    <t>P09524-B21</t>
  </si>
  <si>
    <t>HW</t>
  </si>
  <si>
    <t>P06818-L21</t>
  </si>
  <si>
    <t>HPE BL460c Gen10 Intel Xeon-Gold 6240 (2.6GHz/18-core/150W) FIO Processor Kit</t>
  </si>
  <si>
    <t>P06818-B21</t>
  </si>
  <si>
    <t>HPE BL460c Gen10 Intel Xeon-Gold 6240 (2.6GHz/18-core/150W) Processor Kit</t>
  </si>
  <si>
    <t>P06818-B21  0D1</t>
  </si>
  <si>
    <t>Factory Integrated</t>
  </si>
  <si>
    <t>P00930-B21</t>
  </si>
  <si>
    <t>HPE 64GB (1x64GB) Dual Rank x4 DDR4-2933 CAS-21-21-21 Registered Smart Memory Kit</t>
  </si>
  <si>
    <t>P00930-B21  0D1</t>
  </si>
  <si>
    <t>P04556-B21</t>
  </si>
  <si>
    <t>HPE 240GB SATA 6G Read Intensive SFF (2.5in) SC 3yr Wty Digitally Signed Firmware SSD</t>
  </si>
  <si>
    <t>P04556-B21  0D1</t>
  </si>
  <si>
    <t>P01363-B21</t>
  </si>
  <si>
    <t>HPE 12W Smart Storage Battery (up to 3 Devices) for BladeSystem Server</t>
  </si>
  <si>
    <t>P01363-B21  0D1</t>
  </si>
  <si>
    <t>804367-B21</t>
  </si>
  <si>
    <t>HPE Smart Array P204i-b SR Gen10 (4 Internal Lanes/1GB Cache) 12G SAS Modular Controller</t>
  </si>
  <si>
    <t>804367-B21  0D1</t>
  </si>
  <si>
    <t>700763-B21</t>
  </si>
  <si>
    <t>HPE FlexFabric 20Gb 2-port 650FLB Adapter</t>
  </si>
  <si>
    <t>700763-B21  0D1</t>
  </si>
  <si>
    <t>BD505A</t>
  </si>
  <si>
    <t>H7J35A5</t>
  </si>
  <si>
    <t>HPE 5Y Foundation Care 24x7 wDMR SVC</t>
  </si>
  <si>
    <t>ES</t>
  </si>
  <si>
    <t>H7J34A5</t>
  </si>
  <si>
    <t>HPE 5Y Foundation Care 24x7 service</t>
  </si>
  <si>
    <t>H7J34A5     R2M</t>
  </si>
  <si>
    <t>HPE iLO Advanced Non Blade - 3yr Support</t>
  </si>
  <si>
    <t>H7J35A5     W4C</t>
  </si>
  <si>
    <t>HPE BL460c Gen10 Support</t>
  </si>
  <si>
    <t>HA113A1</t>
  </si>
  <si>
    <t>HPE Installation SVC</t>
  </si>
  <si>
    <t>IN</t>
  </si>
  <si>
    <t>HA113A1     5CY</t>
  </si>
  <si>
    <t>HPE c-Class Server Install Service</t>
  </si>
  <si>
    <t>סה"כ עלות רכיב א'</t>
  </si>
  <si>
    <t>טבלה 6.2 - אופציות לרכישה בתוספת   / במקום רכיבים אחרים / רכיבים נוספים</t>
  </si>
  <si>
    <t>מחליף /תוספת שורה סידורית</t>
  </si>
  <si>
    <r>
      <t>מחיר יחידה  יצרן (</t>
    </r>
    <r>
      <rPr>
        <b/>
        <vertAlign val="subscript"/>
        <sz val="11"/>
        <color theme="1"/>
        <rFont val="Times New Roman"/>
        <family val="1"/>
      </rPr>
      <t>USD</t>
    </r>
    <r>
      <rPr>
        <b/>
        <vertAlign val="subscript"/>
        <sz val="11"/>
        <color theme="1"/>
        <rFont val="David"/>
        <family val="2"/>
      </rPr>
      <t>)</t>
    </r>
  </si>
  <si>
    <t>סכ"ה אחרי הנחה (כמות*מחיר יחידה אחרי הנחה)</t>
  </si>
  <si>
    <t>P04541-B21</t>
  </si>
  <si>
    <t>HPE 400GB SAS 12G Write Intensive SFF (2.5in) SC 3yr Wty Digitally Signed Firmware SSD</t>
  </si>
  <si>
    <t>P04541-B21 0D1</t>
  </si>
  <si>
    <t>P11040-B21</t>
  </si>
  <si>
    <t xml:space="preserve">HPE 128GB (1x128GB) Quad Rank x4 DDR4-2933 CAS-24-21-21 Load Reduced Smart Memory Kit </t>
  </si>
  <si>
    <t>P11040-B21  0D1</t>
  </si>
  <si>
    <t>700767-B21</t>
  </si>
  <si>
    <t>HPE FlexFabric 20Gb 2-port 650M Adapter</t>
  </si>
  <si>
    <t>700767-B21  0D1</t>
  </si>
  <si>
    <t>G9</t>
  </si>
  <si>
    <t>728629-B21</t>
  </si>
  <si>
    <t>741279- B21</t>
  </si>
  <si>
    <t>HPE 8GB Dual microSD Flash USB Drive </t>
  </si>
  <si>
    <t>סה"כ עלות רכיב ב'</t>
  </si>
  <si>
    <r>
      <t>מחיר יחידה  יצרן (</t>
    </r>
    <r>
      <rPr>
        <b/>
        <sz val="12"/>
        <color indexed="8"/>
        <rFont val="Times New Roman"/>
        <family val="1"/>
      </rPr>
      <t>USD</t>
    </r>
    <r>
      <rPr>
        <b/>
        <sz val="12"/>
        <color indexed="8"/>
        <rFont val="David"/>
        <family val="2"/>
      </rPr>
      <t>)</t>
    </r>
  </si>
  <si>
    <t>HPE iLO Advanced 1-server License with 3yr Support on iLO Licensed Features</t>
  </si>
  <si>
    <t>HP 32GB(1X32GB) Dual rank X4 DDR4-2133 CAS-15-15-15Registrated memory Kit</t>
  </si>
  <si>
    <t>אפשר לשנות מחיר</t>
  </si>
  <si>
    <r>
      <t xml:space="preserve">מקט  </t>
    </r>
    <r>
      <rPr>
        <b/>
        <sz val="20"/>
        <color theme="1"/>
        <rFont val="Arial"/>
        <family val="2"/>
        <charset val="177"/>
        <scheme val="minor"/>
      </rPr>
      <t>יכול להרשם בכתב יד</t>
    </r>
    <r>
      <rPr>
        <sz val="20"/>
        <color theme="1"/>
        <rFont val="Arial"/>
        <family val="2"/>
        <charset val="177"/>
        <scheme val="minor"/>
      </rPr>
      <t>-   728629  B21</t>
    </r>
  </si>
  <si>
    <t>מחיר ליחידה</t>
  </si>
  <si>
    <t>מחיר לשכלול</t>
  </si>
  <si>
    <t>אחוז שכלול</t>
  </si>
  <si>
    <t>מחיר משוכלל</t>
  </si>
  <si>
    <t>מחיר להשואת הצעות</t>
  </si>
  <si>
    <t>מחיר לשיכלול רכיב א</t>
  </si>
  <si>
    <t>מחיר לשיכלול רכיב ב</t>
  </si>
  <si>
    <t>ניתן לעריכה</t>
  </si>
  <si>
    <r>
      <t xml:space="preserve">מחיר לשיכלול  </t>
    </r>
    <r>
      <rPr>
        <b/>
        <sz val="16"/>
        <color theme="1"/>
        <rFont val="Arial"/>
        <family val="2"/>
        <scheme val="minor"/>
      </rPr>
      <t xml:space="preserve">בדולרים USD </t>
    </r>
    <r>
      <rPr>
        <sz val="11"/>
        <color theme="1"/>
        <rFont val="Arial"/>
        <family val="2"/>
        <charset val="177"/>
        <scheme val="minor"/>
      </rPr>
      <t>רכיב ג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</si>
</sst>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409]* #,##0.00_ ;_-[$$-409]* \-#,##0.00\ ;_-[$$-409]* &quot;-&quot;??_ ;_-@_ "/>
  </numFmts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indexed="8"/>
      <name val="David"/>
      <family val="2"/>
    </font>
    <font>
      <vertAlign val="subscript"/>
      <sz val="18"/>
      <color indexed="8"/>
      <name val="Times New Roman"/>
      <family val="1"/>
    </font>
    <font>
      <b/>
      <vertAlign val="subscript"/>
      <sz val="11"/>
      <color theme="1"/>
      <name val="David"/>
      <family val="2"/>
    </font>
    <font>
      <b/>
      <vertAlign val="subscript"/>
      <sz val="11"/>
      <color theme="1"/>
      <name val="Times New Roman"/>
      <family val="1"/>
    </font>
    <font>
      <b/>
      <sz val="12"/>
      <color indexed="8"/>
      <name val="David"/>
      <family val="2"/>
    </font>
    <font>
      <b/>
      <sz val="12"/>
      <color indexed="8"/>
      <name val="Times New Roman"/>
      <family val="1"/>
    </font>
    <font>
      <sz val="12"/>
      <color theme="1"/>
      <name val="Arial"/>
      <family val="2"/>
      <charset val="177"/>
      <scheme val="minor"/>
    </font>
    <font>
      <b/>
      <sz val="14"/>
      <color indexed="8"/>
      <name val="David"/>
      <family val="2"/>
    </font>
    <font>
      <sz val="14"/>
      <color theme="1"/>
      <name val="Arial"/>
      <family val="2"/>
      <charset val="177"/>
      <scheme val="minor"/>
    </font>
    <font>
      <b/>
      <vertAlign val="subscript"/>
      <sz val="28"/>
      <color indexed="8"/>
      <name val="Times New Roman"/>
      <family val="1"/>
    </font>
    <font>
      <b/>
      <sz val="18"/>
      <color theme="1"/>
      <name val="David"/>
      <family val="2"/>
    </font>
    <font>
      <vertAlign val="subscript"/>
      <sz val="14"/>
      <color indexed="8"/>
      <name val="Times New Roman"/>
      <family val="1"/>
    </font>
    <font>
      <vertAlign val="subscript"/>
      <sz val="14"/>
      <color indexed="8"/>
      <name val="David"/>
      <family val="2"/>
    </font>
    <font>
      <sz val="14"/>
      <color indexed="8"/>
      <name val="Times New Roman"/>
      <family val="1"/>
    </font>
    <font>
      <sz val="20"/>
      <color theme="1"/>
      <name val="Arial"/>
      <family val="2"/>
      <charset val="177"/>
      <scheme val="minor"/>
    </font>
    <font>
      <b/>
      <sz val="20"/>
      <color theme="1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6" xfId="0" applyFont="1" applyBorder="1" applyAlignment="1">
      <alignment horizontal="right" vertical="center" readingOrder="2"/>
    </xf>
    <xf numFmtId="0" fontId="0" fillId="0" borderId="2" xfId="0" applyBorder="1"/>
    <xf numFmtId="0" fontId="0" fillId="0" borderId="5" xfId="0" applyBorder="1"/>
    <xf numFmtId="0" fontId="0" fillId="0" borderId="0" xfId="0" applyAlignment="1"/>
    <xf numFmtId="0" fontId="6" fillId="3" borderId="7" xfId="0" applyFont="1" applyFill="1" applyBorder="1" applyAlignment="1">
      <alignment horizontal="center" vertical="top" wrapText="1" readingOrder="2"/>
    </xf>
    <xf numFmtId="0" fontId="6" fillId="3" borderId="6" xfId="0" applyFont="1" applyFill="1" applyBorder="1" applyAlignment="1">
      <alignment horizontal="center" vertical="top" wrapText="1" readingOrder="2"/>
    </xf>
    <xf numFmtId="164" fontId="6" fillId="3" borderId="6" xfId="0" applyNumberFormat="1" applyFont="1" applyFill="1" applyBorder="1" applyAlignment="1">
      <alignment horizontal="center" vertical="top" wrapText="1" readingOrder="2"/>
    </xf>
    <xf numFmtId="0" fontId="8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 readingOrder="2"/>
    </xf>
    <xf numFmtId="0" fontId="0" fillId="0" borderId="0" xfId="0" applyAlignment="1">
      <alignment horizontal="center" vertical="top"/>
    </xf>
    <xf numFmtId="0" fontId="3" fillId="0" borderId="6" xfId="0" applyFont="1" applyBorder="1" applyAlignment="1">
      <alignment horizontal="right" vertical="center" wrapText="1" indent="2" readingOrder="2"/>
    </xf>
    <xf numFmtId="0" fontId="0" fillId="0" borderId="0" xfId="0" applyAlignment="1">
      <alignment horizontal="right"/>
    </xf>
    <xf numFmtId="164" fontId="3" fillId="0" borderId="6" xfId="0" applyNumberFormat="1" applyFont="1" applyBorder="1" applyAlignment="1">
      <alignment horizontal="right" vertical="center" wrapText="1" indent="2" readingOrder="2"/>
    </xf>
    <xf numFmtId="0" fontId="6" fillId="4" borderId="6" xfId="0" applyFont="1" applyFill="1" applyBorder="1" applyAlignment="1">
      <alignment horizontal="center" vertical="top" wrapText="1" readingOrder="2"/>
    </xf>
    <xf numFmtId="0" fontId="6" fillId="3" borderId="6" xfId="0" applyFont="1" applyFill="1" applyBorder="1" applyAlignment="1">
      <alignment horizontal="center" vertical="top" readingOrder="2"/>
    </xf>
    <xf numFmtId="0" fontId="3" fillId="0" borderId="6" xfId="0" applyFont="1" applyBorder="1" applyAlignment="1">
      <alignment horizontal="center" vertical="top" readingOrder="2"/>
    </xf>
    <xf numFmtId="0" fontId="13" fillId="4" borderId="6" xfId="0" applyFont="1" applyFill="1" applyBorder="1" applyAlignment="1">
      <alignment horizontal="left" vertical="center" wrapText="1" readingOrder="2"/>
    </xf>
    <xf numFmtId="0" fontId="13" fillId="4" borderId="7" xfId="0" applyFont="1" applyFill="1" applyBorder="1" applyAlignment="1">
      <alignment horizontal="center" vertical="center" readingOrder="2"/>
    </xf>
    <xf numFmtId="0" fontId="13" fillId="4" borderId="6" xfId="0" applyFont="1" applyFill="1" applyBorder="1" applyAlignment="1">
      <alignment horizontal="center" vertical="center" readingOrder="2"/>
    </xf>
    <xf numFmtId="0" fontId="13" fillId="4" borderId="6" xfId="0" applyFont="1" applyFill="1" applyBorder="1" applyAlignment="1">
      <alignment horizontal="left" vertical="center" indent="2" readingOrder="2"/>
    </xf>
    <xf numFmtId="164" fontId="13" fillId="4" borderId="6" xfId="0" applyNumberFormat="1" applyFont="1" applyFill="1" applyBorder="1" applyAlignment="1">
      <alignment horizontal="right" vertical="center" indent="2" readingOrder="2"/>
    </xf>
    <xf numFmtId="0" fontId="13" fillId="4" borderId="6" xfId="0" applyFont="1" applyFill="1" applyBorder="1" applyAlignment="1">
      <alignment horizontal="left" vertical="center" indent="2" readingOrder="1"/>
    </xf>
    <xf numFmtId="0" fontId="14" fillId="4" borderId="7" xfId="0" applyFont="1" applyFill="1" applyBorder="1" applyAlignment="1">
      <alignment horizontal="center" vertical="center" readingOrder="2"/>
    </xf>
    <xf numFmtId="0" fontId="14" fillId="4" borderId="6" xfId="0" applyFont="1" applyFill="1" applyBorder="1" applyAlignment="1">
      <alignment horizontal="center" vertical="center" readingOrder="2"/>
    </xf>
    <xf numFmtId="0" fontId="15" fillId="0" borderId="0" xfId="0" applyFont="1" applyAlignment="1">
      <alignment vertical="top"/>
    </xf>
    <xf numFmtId="0" fontId="13" fillId="0" borderId="0" xfId="0" applyFont="1" applyAlignment="1">
      <alignment horizontal="left" vertical="center" indent="2" readingOrder="2"/>
    </xf>
    <xf numFmtId="0" fontId="14" fillId="0" borderId="8" xfId="0" applyFont="1" applyBorder="1" applyAlignment="1">
      <alignment horizontal="right" vertical="center" indent="2" readingOrder="2"/>
    </xf>
    <xf numFmtId="164" fontId="13" fillId="4" borderId="6" xfId="0" applyNumberFormat="1" applyFont="1" applyFill="1" applyBorder="1" applyAlignment="1">
      <alignment horizontal="right" vertical="center" readingOrder="2"/>
    </xf>
    <xf numFmtId="0" fontId="13" fillId="4" borderId="6" xfId="0" applyFont="1" applyFill="1" applyBorder="1" applyAlignment="1">
      <alignment horizontal="left" vertical="center" wrapText="1" indent="2" readingOrder="2"/>
    </xf>
    <xf numFmtId="0" fontId="13" fillId="4" borderId="6" xfId="0" applyFont="1" applyFill="1" applyBorder="1" applyAlignment="1">
      <alignment horizontal="left" vertical="center" wrapText="1" indent="2" readingOrder="1"/>
    </xf>
    <xf numFmtId="9" fontId="13" fillId="0" borderId="6" xfId="1" applyFont="1" applyBorder="1" applyAlignment="1" applyProtection="1">
      <alignment horizontal="right" vertical="center" indent="2" readingOrder="2"/>
      <protection locked="0"/>
    </xf>
    <xf numFmtId="164" fontId="13" fillId="5" borderId="6" xfId="0" applyNumberFormat="1" applyFont="1" applyFill="1" applyBorder="1" applyAlignment="1" applyProtection="1">
      <alignment horizontal="right" vertical="center" indent="2" readingOrder="2"/>
      <protection locked="0"/>
    </xf>
    <xf numFmtId="0" fontId="0" fillId="0" borderId="1" xfId="0" applyBorder="1"/>
    <xf numFmtId="0" fontId="16" fillId="0" borderId="3" xfId="0" applyFont="1" applyBorder="1" applyAlignment="1"/>
    <xf numFmtId="0" fontId="0" fillId="0" borderId="4" xfId="0" applyBorder="1"/>
    <xf numFmtId="0" fontId="17" fillId="0" borderId="6" xfId="0" applyFont="1" applyBorder="1" applyAlignment="1"/>
    <xf numFmtId="0" fontId="10" fillId="4" borderId="4" xfId="0" applyFont="1" applyFill="1" applyBorder="1"/>
    <xf numFmtId="0" fontId="18" fillId="4" borderId="5" xfId="0" applyFont="1" applyFill="1" applyBorder="1"/>
    <xf numFmtId="164" fontId="18" fillId="4" borderId="6" xfId="0" applyNumberFormat="1" applyFont="1" applyFill="1" applyBorder="1"/>
    <xf numFmtId="0" fontId="0" fillId="0" borderId="2" xfId="0" applyBorder="1" applyAlignment="1"/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0" fillId="0" borderId="12" xfId="0" applyBorder="1"/>
    <xf numFmtId="0" fontId="0" fillId="5" borderId="0" xfId="0" applyFill="1" applyBorder="1" applyAlignment="1"/>
    <xf numFmtId="164" fontId="0" fillId="5" borderId="0" xfId="0" applyNumberFormat="1" applyFill="1" applyBorder="1"/>
    <xf numFmtId="0" fontId="0" fillId="5" borderId="0" xfId="0" applyFill="1" applyBorder="1"/>
    <xf numFmtId="10" fontId="0" fillId="5" borderId="0" xfId="0" applyNumberFormat="1" applyFill="1" applyBorder="1"/>
    <xf numFmtId="164" fontId="0" fillId="5" borderId="8" xfId="0" applyNumberFormat="1" applyFill="1" applyBorder="1"/>
    <xf numFmtId="164" fontId="0" fillId="0" borderId="0" xfId="0" applyNumberFormat="1" applyBorder="1" applyProtection="1">
      <protection locked="0"/>
    </xf>
    <xf numFmtId="0" fontId="0" fillId="0" borderId="5" xfId="0" applyBorder="1" applyAlignment="1"/>
    <xf numFmtId="0" fontId="0" fillId="0" borderId="6" xfId="0" applyBorder="1"/>
    <xf numFmtId="0" fontId="2" fillId="2" borderId="1" xfId="0" applyFont="1" applyFill="1" applyBorder="1" applyAlignment="1">
      <alignment horizontal="right" vertical="top" wrapText="1" readingOrder="2"/>
    </xf>
    <xf numFmtId="0" fontId="2" fillId="2" borderId="2" xfId="0" applyFont="1" applyFill="1" applyBorder="1" applyAlignment="1">
      <alignment horizontal="right" vertical="top" wrapText="1" readingOrder="2"/>
    </xf>
    <xf numFmtId="0" fontId="2" fillId="2" borderId="3" xfId="0" applyFont="1" applyFill="1" applyBorder="1" applyAlignment="1">
      <alignment horizontal="right" vertical="top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9" fillId="0" borderId="9" xfId="0" applyFont="1" applyBorder="1" applyAlignment="1">
      <alignment horizontal="right" vertical="center" wrapText="1" readingOrder="2"/>
    </xf>
    <xf numFmtId="0" fontId="9" fillId="0" borderId="10" xfId="0" applyFont="1" applyBorder="1" applyAlignment="1">
      <alignment horizontal="right" vertical="center" wrapText="1" readingOrder="2"/>
    </xf>
    <xf numFmtId="0" fontId="9" fillId="0" borderId="11" xfId="0" applyFont="1" applyBorder="1" applyAlignment="1">
      <alignment horizontal="right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2" fillId="2" borderId="2" xfId="0" applyFont="1" applyFill="1" applyBorder="1" applyAlignment="1">
      <alignment horizontal="center" vertical="center" wrapText="1" readingOrder="2"/>
    </xf>
    <xf numFmtId="0" fontId="12" fillId="2" borderId="3" xfId="0" applyFont="1" applyFill="1" applyBorder="1" applyAlignment="1">
      <alignment horizontal="center" vertical="center" wrapText="1" readingOrder="2"/>
    </xf>
    <xf numFmtId="0" fontId="12" fillId="2" borderId="4" xfId="0" applyFont="1" applyFill="1" applyBorder="1" applyAlignment="1">
      <alignment horizontal="center" vertical="center" wrapText="1" readingOrder="2"/>
    </xf>
    <xf numFmtId="0" fontId="12" fillId="2" borderId="5" xfId="0" applyFont="1" applyFill="1" applyBorder="1" applyAlignment="1">
      <alignment horizontal="center" vertical="center" wrapText="1" readingOrder="2"/>
    </xf>
    <xf numFmtId="0" fontId="12" fillId="2" borderId="6" xfId="0" applyFont="1" applyFill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11" fillId="0" borderId="10" xfId="0" applyFont="1" applyBorder="1" applyAlignment="1">
      <alignment horizontal="center" vertical="center" wrapText="1" readingOrder="2"/>
    </xf>
    <xf numFmtId="0" fontId="11" fillId="0" borderId="11" xfId="0" applyFont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37" workbookViewId="0">
      <selection activeCell="E51" sqref="E51"/>
    </sheetView>
  </sheetViews>
  <sheetFormatPr defaultRowHeight="14.25" x14ac:dyDescent="0.2"/>
  <cols>
    <col min="1" max="1" width="8" customWidth="1"/>
    <col min="2" max="2" width="7.375" customWidth="1"/>
    <col min="3" max="3" width="19.625" customWidth="1"/>
    <col min="4" max="4" width="34.625" style="4" customWidth="1"/>
    <col min="5" max="5" width="12.25" customWidth="1"/>
    <col min="6" max="6" width="11.75" customWidth="1"/>
    <col min="7" max="7" width="12.5" customWidth="1"/>
    <col min="8" max="8" width="14.25" customWidth="1"/>
    <col min="9" max="9" width="20" customWidth="1"/>
    <col min="10" max="10" width="11" customWidth="1"/>
  </cols>
  <sheetData>
    <row r="1" spans="1:9" ht="23.25" customHeight="1" x14ac:dyDescent="0.2">
      <c r="A1" s="52" t="s">
        <v>0</v>
      </c>
      <c r="B1" s="53"/>
      <c r="C1" s="53"/>
      <c r="D1" s="53"/>
      <c r="E1" s="53"/>
      <c r="F1" s="53"/>
      <c r="G1" s="53"/>
      <c r="H1" s="53"/>
      <c r="I1" s="54"/>
    </row>
    <row r="2" spans="1:9" ht="24" thickBot="1" x14ac:dyDescent="0.25">
      <c r="A2" s="55" t="s">
        <v>1</v>
      </c>
      <c r="B2" s="56"/>
      <c r="C2" s="56"/>
      <c r="D2" s="56"/>
      <c r="E2" s="56"/>
      <c r="F2" s="56"/>
      <c r="G2" s="56"/>
      <c r="H2" s="56"/>
      <c r="I2" s="57"/>
    </row>
    <row r="3" spans="1:9" s="8" customFormat="1" ht="51.75" customHeight="1" thickBot="1" x14ac:dyDescent="0.25">
      <c r="A3" s="5" t="s">
        <v>2</v>
      </c>
      <c r="B3" s="6" t="s">
        <v>3</v>
      </c>
      <c r="C3" s="6" t="s">
        <v>4</v>
      </c>
      <c r="D3" s="15" t="s">
        <v>5</v>
      </c>
      <c r="E3" s="6" t="s">
        <v>6</v>
      </c>
      <c r="F3" s="7" t="s">
        <v>67</v>
      </c>
      <c r="G3" s="6" t="s">
        <v>7</v>
      </c>
      <c r="H3" s="14" t="s">
        <v>8</v>
      </c>
      <c r="I3" s="14" t="s">
        <v>9</v>
      </c>
    </row>
    <row r="4" spans="1:9" ht="45" customHeight="1" thickBot="1" x14ac:dyDescent="0.25">
      <c r="A4" s="18">
        <v>1</v>
      </c>
      <c r="B4" s="19">
        <v>1</v>
      </c>
      <c r="C4" s="20" t="s">
        <v>10</v>
      </c>
      <c r="D4" s="17" t="s">
        <v>1</v>
      </c>
      <c r="E4" s="19" t="s">
        <v>11</v>
      </c>
      <c r="F4" s="21">
        <v>2771</v>
      </c>
      <c r="G4" s="31"/>
      <c r="H4" s="21">
        <f>F4*(1-G4)</f>
        <v>2771</v>
      </c>
      <c r="I4" s="21">
        <f>H4*B4</f>
        <v>2771</v>
      </c>
    </row>
    <row r="5" spans="1:9" ht="48" customHeight="1" thickBot="1" x14ac:dyDescent="0.25">
      <c r="A5" s="18">
        <v>2</v>
      </c>
      <c r="B5" s="19">
        <v>1</v>
      </c>
      <c r="C5" s="20" t="s">
        <v>12</v>
      </c>
      <c r="D5" s="17" t="s">
        <v>13</v>
      </c>
      <c r="E5" s="19" t="s">
        <v>11</v>
      </c>
      <c r="F5" s="21">
        <v>4798</v>
      </c>
      <c r="G5" s="31"/>
      <c r="H5" s="21">
        <f t="shared" ref="H5:H24" si="0">F5*(1-G5)</f>
        <v>4798</v>
      </c>
      <c r="I5" s="21">
        <f t="shared" ref="I5:I24" si="1">H5*B5</f>
        <v>4798</v>
      </c>
    </row>
    <row r="6" spans="1:9" ht="41.25" thickBot="1" x14ac:dyDescent="0.25">
      <c r="A6" s="18">
        <v>3</v>
      </c>
      <c r="B6" s="19">
        <v>1</v>
      </c>
      <c r="C6" s="20" t="s">
        <v>14</v>
      </c>
      <c r="D6" s="17" t="s">
        <v>15</v>
      </c>
      <c r="E6" s="19" t="s">
        <v>11</v>
      </c>
      <c r="F6" s="21">
        <v>4798</v>
      </c>
      <c r="G6" s="31"/>
      <c r="H6" s="21">
        <f t="shared" si="0"/>
        <v>4798</v>
      </c>
      <c r="I6" s="21">
        <f t="shared" si="1"/>
        <v>4798</v>
      </c>
    </row>
    <row r="7" spans="1:9" ht="21" thickBot="1" x14ac:dyDescent="0.25">
      <c r="A7" s="18">
        <v>4</v>
      </c>
      <c r="B7" s="19">
        <v>1</v>
      </c>
      <c r="C7" s="20" t="s">
        <v>16</v>
      </c>
      <c r="D7" s="17" t="s">
        <v>17</v>
      </c>
      <c r="E7" s="19" t="s">
        <v>11</v>
      </c>
      <c r="F7" s="21">
        <v>0</v>
      </c>
      <c r="G7" s="31"/>
      <c r="H7" s="21">
        <f t="shared" si="0"/>
        <v>0</v>
      </c>
      <c r="I7" s="21">
        <f t="shared" si="1"/>
        <v>0</v>
      </c>
    </row>
    <row r="8" spans="1:9" ht="41.25" thickBot="1" x14ac:dyDescent="0.25">
      <c r="A8" s="18">
        <v>5</v>
      </c>
      <c r="B8" s="19">
        <v>8</v>
      </c>
      <c r="C8" s="20" t="s">
        <v>18</v>
      </c>
      <c r="D8" s="17" t="s">
        <v>19</v>
      </c>
      <c r="E8" s="19" t="s">
        <v>11</v>
      </c>
      <c r="F8" s="21">
        <v>1705</v>
      </c>
      <c r="G8" s="31"/>
      <c r="H8" s="21">
        <f t="shared" si="0"/>
        <v>1705</v>
      </c>
      <c r="I8" s="21">
        <f t="shared" si="1"/>
        <v>13640</v>
      </c>
    </row>
    <row r="9" spans="1:9" ht="21" thickBot="1" x14ac:dyDescent="0.25">
      <c r="A9" s="18">
        <v>6</v>
      </c>
      <c r="B9" s="19">
        <v>1</v>
      </c>
      <c r="C9" s="20" t="s">
        <v>20</v>
      </c>
      <c r="D9" s="17" t="s">
        <v>17</v>
      </c>
      <c r="E9" s="19" t="s">
        <v>11</v>
      </c>
      <c r="F9" s="21">
        <v>0</v>
      </c>
      <c r="G9" s="31"/>
      <c r="H9" s="21">
        <f t="shared" si="0"/>
        <v>0</v>
      </c>
      <c r="I9" s="21">
        <f t="shared" si="1"/>
        <v>0</v>
      </c>
    </row>
    <row r="10" spans="1:9" ht="41.25" thickBot="1" x14ac:dyDescent="0.25">
      <c r="A10" s="18">
        <v>7</v>
      </c>
      <c r="B10" s="19">
        <v>2</v>
      </c>
      <c r="C10" s="20" t="s">
        <v>21</v>
      </c>
      <c r="D10" s="17" t="s">
        <v>22</v>
      </c>
      <c r="E10" s="19" t="s">
        <v>11</v>
      </c>
      <c r="F10" s="21">
        <v>471</v>
      </c>
      <c r="G10" s="31"/>
      <c r="H10" s="21">
        <f t="shared" si="0"/>
        <v>471</v>
      </c>
      <c r="I10" s="21">
        <f t="shared" si="1"/>
        <v>942</v>
      </c>
    </row>
    <row r="11" spans="1:9" ht="21" thickBot="1" x14ac:dyDescent="0.25">
      <c r="A11" s="18">
        <v>8</v>
      </c>
      <c r="B11" s="19">
        <v>1</v>
      </c>
      <c r="C11" s="22" t="s">
        <v>23</v>
      </c>
      <c r="D11" s="17" t="s">
        <v>17</v>
      </c>
      <c r="E11" s="19" t="s">
        <v>11</v>
      </c>
      <c r="F11" s="21">
        <v>0</v>
      </c>
      <c r="G11" s="31"/>
      <c r="H11" s="21">
        <f t="shared" si="0"/>
        <v>0</v>
      </c>
      <c r="I11" s="21">
        <f t="shared" si="1"/>
        <v>0</v>
      </c>
    </row>
    <row r="12" spans="1:9" ht="41.25" thickBot="1" x14ac:dyDescent="0.25">
      <c r="A12" s="18">
        <v>9</v>
      </c>
      <c r="B12" s="19">
        <v>1</v>
      </c>
      <c r="C12" s="20" t="s">
        <v>24</v>
      </c>
      <c r="D12" s="17" t="s">
        <v>25</v>
      </c>
      <c r="E12" s="19" t="s">
        <v>11</v>
      </c>
      <c r="F12" s="21">
        <v>118</v>
      </c>
      <c r="G12" s="31"/>
      <c r="H12" s="21">
        <f t="shared" si="0"/>
        <v>118</v>
      </c>
      <c r="I12" s="21">
        <f t="shared" si="1"/>
        <v>118</v>
      </c>
    </row>
    <row r="13" spans="1:9" ht="21" thickBot="1" x14ac:dyDescent="0.25">
      <c r="A13" s="18">
        <v>10</v>
      </c>
      <c r="B13" s="19">
        <v>1</v>
      </c>
      <c r="C13" s="20" t="s">
        <v>26</v>
      </c>
      <c r="D13" s="17" t="s">
        <v>17</v>
      </c>
      <c r="E13" s="19" t="s">
        <v>11</v>
      </c>
      <c r="F13" s="21">
        <v>0</v>
      </c>
      <c r="G13" s="31"/>
      <c r="H13" s="21">
        <f t="shared" si="0"/>
        <v>0</v>
      </c>
      <c r="I13" s="21">
        <f t="shared" si="1"/>
        <v>0</v>
      </c>
    </row>
    <row r="14" spans="1:9" ht="41.25" thickBot="1" x14ac:dyDescent="0.25">
      <c r="A14" s="18">
        <v>11</v>
      </c>
      <c r="B14" s="19">
        <v>1</v>
      </c>
      <c r="C14" s="20" t="s">
        <v>27</v>
      </c>
      <c r="D14" s="17" t="s">
        <v>28</v>
      </c>
      <c r="E14" s="19" t="s">
        <v>11</v>
      </c>
      <c r="F14" s="21">
        <v>600</v>
      </c>
      <c r="G14" s="31"/>
      <c r="H14" s="21">
        <f t="shared" si="0"/>
        <v>600</v>
      </c>
      <c r="I14" s="21">
        <f t="shared" si="1"/>
        <v>600</v>
      </c>
    </row>
    <row r="15" spans="1:9" ht="21" thickBot="1" x14ac:dyDescent="0.25">
      <c r="A15" s="18">
        <v>12</v>
      </c>
      <c r="B15" s="19">
        <v>1</v>
      </c>
      <c r="C15" s="22" t="s">
        <v>29</v>
      </c>
      <c r="D15" s="17" t="s">
        <v>17</v>
      </c>
      <c r="E15" s="19" t="s">
        <v>11</v>
      </c>
      <c r="F15" s="21">
        <v>0</v>
      </c>
      <c r="G15" s="31"/>
      <c r="H15" s="21">
        <f t="shared" si="0"/>
        <v>0</v>
      </c>
      <c r="I15" s="21">
        <f t="shared" si="1"/>
        <v>0</v>
      </c>
    </row>
    <row r="16" spans="1:9" ht="21" thickBot="1" x14ac:dyDescent="0.25">
      <c r="A16" s="23">
        <v>13</v>
      </c>
      <c r="B16" s="24">
        <v>1</v>
      </c>
      <c r="C16" s="22" t="s">
        <v>30</v>
      </c>
      <c r="D16" s="17" t="s">
        <v>31</v>
      </c>
      <c r="E16" s="19" t="s">
        <v>11</v>
      </c>
      <c r="F16" s="21">
        <v>920</v>
      </c>
      <c r="G16" s="31"/>
      <c r="H16" s="21">
        <f t="shared" si="0"/>
        <v>920</v>
      </c>
      <c r="I16" s="21">
        <f t="shared" si="1"/>
        <v>920</v>
      </c>
    </row>
    <row r="17" spans="1:9" ht="21" thickBot="1" x14ac:dyDescent="0.25">
      <c r="A17" s="23">
        <v>14</v>
      </c>
      <c r="B17" s="24">
        <v>1</v>
      </c>
      <c r="C17" s="22" t="s">
        <v>32</v>
      </c>
      <c r="D17" s="17" t="s">
        <v>17</v>
      </c>
      <c r="E17" s="19" t="s">
        <v>11</v>
      </c>
      <c r="F17" s="21">
        <v>0</v>
      </c>
      <c r="G17" s="31"/>
      <c r="H17" s="21">
        <f t="shared" si="0"/>
        <v>0</v>
      </c>
      <c r="I17" s="21">
        <f t="shared" si="1"/>
        <v>0</v>
      </c>
    </row>
    <row r="18" spans="1:9" ht="41.25" thickBot="1" x14ac:dyDescent="0.25">
      <c r="A18" s="23">
        <v>15</v>
      </c>
      <c r="B18" s="19">
        <v>1</v>
      </c>
      <c r="C18" s="20" t="s">
        <v>33</v>
      </c>
      <c r="D18" s="17" t="s">
        <v>68</v>
      </c>
      <c r="E18" s="19" t="s">
        <v>11</v>
      </c>
      <c r="F18" s="21">
        <v>575</v>
      </c>
      <c r="G18" s="31"/>
      <c r="H18" s="21">
        <f t="shared" si="0"/>
        <v>575</v>
      </c>
      <c r="I18" s="21">
        <f t="shared" si="1"/>
        <v>575</v>
      </c>
    </row>
    <row r="19" spans="1:9" ht="21" thickBot="1" x14ac:dyDescent="0.25">
      <c r="A19" s="23">
        <v>16</v>
      </c>
      <c r="B19" s="19">
        <v>1</v>
      </c>
      <c r="C19" s="20" t="s">
        <v>34</v>
      </c>
      <c r="D19" s="17" t="s">
        <v>35</v>
      </c>
      <c r="E19" s="19" t="s">
        <v>36</v>
      </c>
      <c r="F19" s="21">
        <v>0</v>
      </c>
      <c r="G19" s="31"/>
      <c r="H19" s="21">
        <f t="shared" si="0"/>
        <v>0</v>
      </c>
      <c r="I19" s="21">
        <f t="shared" si="1"/>
        <v>0</v>
      </c>
    </row>
    <row r="20" spans="1:9" ht="21" thickBot="1" x14ac:dyDescent="0.25">
      <c r="A20" s="23">
        <v>17</v>
      </c>
      <c r="B20" s="24">
        <v>1</v>
      </c>
      <c r="C20" s="20" t="s">
        <v>37</v>
      </c>
      <c r="D20" s="17" t="s">
        <v>38</v>
      </c>
      <c r="E20" s="19" t="s">
        <v>36</v>
      </c>
      <c r="F20" s="21">
        <v>0</v>
      </c>
      <c r="G20" s="31"/>
      <c r="H20" s="21">
        <f t="shared" si="0"/>
        <v>0</v>
      </c>
      <c r="I20" s="21">
        <f t="shared" si="1"/>
        <v>0</v>
      </c>
    </row>
    <row r="21" spans="1:9" ht="21" thickBot="1" x14ac:dyDescent="0.25">
      <c r="A21" s="23">
        <v>18</v>
      </c>
      <c r="B21" s="24">
        <v>1</v>
      </c>
      <c r="C21" s="20" t="s">
        <v>39</v>
      </c>
      <c r="D21" s="17" t="s">
        <v>40</v>
      </c>
      <c r="E21" s="19" t="s">
        <v>36</v>
      </c>
      <c r="F21" s="21">
        <v>85</v>
      </c>
      <c r="G21" s="31"/>
      <c r="H21" s="21">
        <f t="shared" si="0"/>
        <v>85</v>
      </c>
      <c r="I21" s="21">
        <f t="shared" si="1"/>
        <v>85</v>
      </c>
    </row>
    <row r="22" spans="1:9" ht="21" thickBot="1" x14ac:dyDescent="0.25">
      <c r="A22" s="23">
        <v>19</v>
      </c>
      <c r="B22" s="19">
        <v>1</v>
      </c>
      <c r="C22" s="20" t="s">
        <v>41</v>
      </c>
      <c r="D22" s="17" t="s">
        <v>42</v>
      </c>
      <c r="E22" s="19" t="s">
        <v>36</v>
      </c>
      <c r="F22" s="21">
        <v>3277</v>
      </c>
      <c r="G22" s="31"/>
      <c r="H22" s="21">
        <f t="shared" si="0"/>
        <v>3277</v>
      </c>
      <c r="I22" s="21">
        <f t="shared" si="1"/>
        <v>3277</v>
      </c>
    </row>
    <row r="23" spans="1:9" ht="21" thickBot="1" x14ac:dyDescent="0.25">
      <c r="A23" s="23">
        <v>20</v>
      </c>
      <c r="B23" s="19">
        <v>1</v>
      </c>
      <c r="C23" s="20" t="s">
        <v>43</v>
      </c>
      <c r="D23" s="17" t="s">
        <v>44</v>
      </c>
      <c r="E23" s="19" t="s">
        <v>45</v>
      </c>
      <c r="F23" s="21">
        <v>0</v>
      </c>
      <c r="G23" s="31"/>
      <c r="H23" s="21">
        <f t="shared" si="0"/>
        <v>0</v>
      </c>
      <c r="I23" s="21">
        <f t="shared" si="1"/>
        <v>0</v>
      </c>
    </row>
    <row r="24" spans="1:9" ht="21" thickBot="1" x14ac:dyDescent="0.25">
      <c r="A24" s="23">
        <v>21</v>
      </c>
      <c r="B24" s="19">
        <v>1</v>
      </c>
      <c r="C24" s="20" t="s">
        <v>46</v>
      </c>
      <c r="D24" s="17" t="s">
        <v>47</v>
      </c>
      <c r="E24" s="19" t="s">
        <v>45</v>
      </c>
      <c r="F24" s="21">
        <v>207</v>
      </c>
      <c r="G24" s="31"/>
      <c r="H24" s="21">
        <f t="shared" si="0"/>
        <v>207</v>
      </c>
      <c r="I24" s="21">
        <f t="shared" si="1"/>
        <v>207</v>
      </c>
    </row>
    <row r="25" spans="1:9" ht="21" thickBot="1" x14ac:dyDescent="0.25">
      <c r="A25" s="25"/>
      <c r="B25" s="25"/>
      <c r="C25" s="26"/>
      <c r="D25" s="25"/>
      <c r="E25" s="27"/>
      <c r="F25" s="58" t="s">
        <v>48</v>
      </c>
      <c r="G25" s="59"/>
      <c r="H25" s="60"/>
      <c r="I25" s="28">
        <f>SUM(I4:I24)</f>
        <v>32731</v>
      </c>
    </row>
    <row r="28" spans="1:9" ht="15" thickBot="1" x14ac:dyDescent="0.25"/>
    <row r="29" spans="1:9" x14ac:dyDescent="0.2">
      <c r="A29" s="61" t="s">
        <v>49</v>
      </c>
      <c r="B29" s="62"/>
      <c r="C29" s="62"/>
      <c r="D29" s="62"/>
      <c r="E29" s="62"/>
      <c r="F29" s="62"/>
      <c r="G29" s="62"/>
      <c r="H29" s="62"/>
      <c r="I29" s="63"/>
    </row>
    <row r="30" spans="1:9" ht="15" thickBot="1" x14ac:dyDescent="0.25">
      <c r="A30" s="64"/>
      <c r="B30" s="65"/>
      <c r="C30" s="65"/>
      <c r="D30" s="65"/>
      <c r="E30" s="65"/>
      <c r="F30" s="65"/>
      <c r="G30" s="65"/>
      <c r="H30" s="65"/>
      <c r="I30" s="66"/>
    </row>
    <row r="31" spans="1:9" s="10" customFormat="1" ht="57.75" customHeight="1" thickBot="1" x14ac:dyDescent="0.25">
      <c r="A31" s="9" t="s">
        <v>50</v>
      </c>
      <c r="B31" s="9" t="s">
        <v>3</v>
      </c>
      <c r="C31" s="9" t="s">
        <v>4</v>
      </c>
      <c r="D31" s="16" t="s">
        <v>5</v>
      </c>
      <c r="E31" s="9" t="s">
        <v>6</v>
      </c>
      <c r="F31" s="9" t="s">
        <v>51</v>
      </c>
      <c r="G31" s="9" t="s">
        <v>7</v>
      </c>
      <c r="H31" s="9" t="s">
        <v>8</v>
      </c>
      <c r="I31" s="9" t="s">
        <v>52</v>
      </c>
    </row>
    <row r="32" spans="1:9" ht="41.25" thickBot="1" x14ac:dyDescent="0.25">
      <c r="A32" s="29">
        <v>7</v>
      </c>
      <c r="B32" s="29">
        <v>2</v>
      </c>
      <c r="C32" s="29" t="s">
        <v>53</v>
      </c>
      <c r="D32" s="17" t="s">
        <v>54</v>
      </c>
      <c r="E32" s="29" t="s">
        <v>11</v>
      </c>
      <c r="F32" s="21">
        <v>2200</v>
      </c>
      <c r="G32" s="31"/>
      <c r="H32" s="21">
        <f t="shared" ref="H32:H41" si="2">F32*(1-G32)</f>
        <v>2200</v>
      </c>
      <c r="I32" s="21">
        <f t="shared" ref="I32:I41" si="3">H32*B32</f>
        <v>4400</v>
      </c>
    </row>
    <row r="33" spans="1:9" ht="21" thickBot="1" x14ac:dyDescent="0.25">
      <c r="A33" s="29">
        <v>8</v>
      </c>
      <c r="B33" s="29">
        <v>1</v>
      </c>
      <c r="C33" s="29" t="s">
        <v>55</v>
      </c>
      <c r="D33" s="17" t="s">
        <v>17</v>
      </c>
      <c r="E33" s="29" t="s">
        <v>11</v>
      </c>
      <c r="F33" s="21">
        <v>0</v>
      </c>
      <c r="G33" s="31"/>
      <c r="H33" s="21">
        <f t="shared" si="2"/>
        <v>0</v>
      </c>
      <c r="I33" s="21">
        <f t="shared" si="3"/>
        <v>0</v>
      </c>
    </row>
    <row r="34" spans="1:9" ht="41.25" thickBot="1" x14ac:dyDescent="0.25">
      <c r="A34" s="29">
        <v>5</v>
      </c>
      <c r="B34" s="29">
        <v>8</v>
      </c>
      <c r="C34" s="29" t="s">
        <v>18</v>
      </c>
      <c r="D34" s="17" t="s">
        <v>19</v>
      </c>
      <c r="E34" s="29" t="s">
        <v>11</v>
      </c>
      <c r="F34" s="21">
        <v>1705</v>
      </c>
      <c r="G34" s="31"/>
      <c r="H34" s="21">
        <f t="shared" si="2"/>
        <v>1705</v>
      </c>
      <c r="I34" s="21">
        <f t="shared" si="3"/>
        <v>13640</v>
      </c>
    </row>
    <row r="35" spans="1:9" ht="21" thickBot="1" x14ac:dyDescent="0.25">
      <c r="A35" s="29">
        <v>6</v>
      </c>
      <c r="B35" s="29">
        <v>1</v>
      </c>
      <c r="C35" s="29" t="s">
        <v>20</v>
      </c>
      <c r="D35" s="17" t="s">
        <v>17</v>
      </c>
      <c r="E35" s="29" t="s">
        <v>11</v>
      </c>
      <c r="F35" s="21">
        <v>0</v>
      </c>
      <c r="G35" s="31"/>
      <c r="H35" s="21">
        <f t="shared" si="2"/>
        <v>0</v>
      </c>
      <c r="I35" s="21">
        <f t="shared" si="3"/>
        <v>0</v>
      </c>
    </row>
    <row r="36" spans="1:9" ht="41.25" thickBot="1" x14ac:dyDescent="0.25">
      <c r="A36" s="29">
        <v>5</v>
      </c>
      <c r="B36" s="29">
        <v>8</v>
      </c>
      <c r="C36" s="29" t="s">
        <v>56</v>
      </c>
      <c r="D36" s="17" t="s">
        <v>57</v>
      </c>
      <c r="E36" s="29" t="s">
        <v>11</v>
      </c>
      <c r="F36" s="21">
        <v>4430</v>
      </c>
      <c r="G36" s="31"/>
      <c r="H36" s="21">
        <f t="shared" si="2"/>
        <v>4430</v>
      </c>
      <c r="I36" s="21">
        <f t="shared" si="3"/>
        <v>35440</v>
      </c>
    </row>
    <row r="37" spans="1:9" ht="21" thickBot="1" x14ac:dyDescent="0.25">
      <c r="A37" s="29">
        <v>6</v>
      </c>
      <c r="B37" s="29">
        <v>1</v>
      </c>
      <c r="C37" s="29" t="s">
        <v>58</v>
      </c>
      <c r="D37" s="17" t="s">
        <v>17</v>
      </c>
      <c r="E37" s="29" t="s">
        <v>11</v>
      </c>
      <c r="F37" s="21">
        <v>0</v>
      </c>
      <c r="G37" s="31"/>
      <c r="H37" s="21">
        <f t="shared" si="2"/>
        <v>0</v>
      </c>
      <c r="I37" s="21">
        <f t="shared" si="3"/>
        <v>0</v>
      </c>
    </row>
    <row r="38" spans="1:9" ht="21" thickBot="1" x14ac:dyDescent="0.25">
      <c r="A38" s="29">
        <v>14</v>
      </c>
      <c r="B38" s="29">
        <v>1</v>
      </c>
      <c r="C38" s="29" t="s">
        <v>59</v>
      </c>
      <c r="D38" s="17" t="s">
        <v>60</v>
      </c>
      <c r="E38" s="29" t="s">
        <v>11</v>
      </c>
      <c r="F38" s="21">
        <v>1320</v>
      </c>
      <c r="G38" s="31"/>
      <c r="H38" s="21">
        <f t="shared" si="2"/>
        <v>1320</v>
      </c>
      <c r="I38" s="21">
        <f t="shared" si="3"/>
        <v>1320</v>
      </c>
    </row>
    <row r="39" spans="1:9" ht="21" thickBot="1" x14ac:dyDescent="0.25">
      <c r="A39" s="29">
        <v>15</v>
      </c>
      <c r="B39" s="29">
        <v>1</v>
      </c>
      <c r="C39" s="30" t="s">
        <v>61</v>
      </c>
      <c r="D39" s="17" t="s">
        <v>17</v>
      </c>
      <c r="E39" s="29" t="s">
        <v>11</v>
      </c>
      <c r="F39" s="21">
        <v>0</v>
      </c>
      <c r="G39" s="31"/>
      <c r="H39" s="21">
        <f t="shared" si="2"/>
        <v>0</v>
      </c>
      <c r="I39" s="21">
        <f t="shared" si="3"/>
        <v>0</v>
      </c>
    </row>
    <row r="40" spans="1:9" ht="41.25" thickBot="1" x14ac:dyDescent="0.25">
      <c r="A40" s="29" t="s">
        <v>62</v>
      </c>
      <c r="B40" s="29">
        <v>16</v>
      </c>
      <c r="C40" s="30" t="s">
        <v>63</v>
      </c>
      <c r="D40" s="17" t="s">
        <v>69</v>
      </c>
      <c r="E40" s="29" t="s">
        <v>11</v>
      </c>
      <c r="F40" s="32">
        <v>1277</v>
      </c>
      <c r="G40" s="31"/>
      <c r="H40" s="21">
        <f t="shared" si="2"/>
        <v>1277</v>
      </c>
      <c r="I40" s="21">
        <f t="shared" si="3"/>
        <v>20432</v>
      </c>
    </row>
    <row r="41" spans="1:9" ht="21" thickBot="1" x14ac:dyDescent="0.25">
      <c r="A41" s="29"/>
      <c r="B41" s="29">
        <v>1</v>
      </c>
      <c r="C41" s="30" t="s">
        <v>64</v>
      </c>
      <c r="D41" s="17" t="s">
        <v>65</v>
      </c>
      <c r="E41" s="29" t="s">
        <v>11</v>
      </c>
      <c r="F41" s="21">
        <v>220</v>
      </c>
      <c r="G41" s="31"/>
      <c r="H41" s="21">
        <f t="shared" si="2"/>
        <v>220</v>
      </c>
      <c r="I41" s="21">
        <f t="shared" si="3"/>
        <v>220</v>
      </c>
    </row>
    <row r="42" spans="1:9" s="12" customFormat="1" ht="41.25" thickBot="1" x14ac:dyDescent="0.25">
      <c r="A42" s="11"/>
      <c r="B42" s="11"/>
      <c r="C42" s="11"/>
      <c r="D42" s="1"/>
      <c r="E42" s="11"/>
      <c r="F42" s="67" t="s">
        <v>66</v>
      </c>
      <c r="G42" s="68"/>
      <c r="H42" s="69"/>
      <c r="I42" s="13">
        <f>SUM(I32:I41)</f>
        <v>75452</v>
      </c>
    </row>
    <row r="43" spans="1:9" ht="15" thickBot="1" x14ac:dyDescent="0.25"/>
    <row r="44" spans="1:9" ht="26.25" x14ac:dyDescent="0.4">
      <c r="B44" s="33"/>
      <c r="C44" s="2"/>
      <c r="D44" s="34" t="s">
        <v>71</v>
      </c>
    </row>
    <row r="45" spans="1:9" ht="27" thickBot="1" x14ac:dyDescent="0.45">
      <c r="B45" s="35"/>
      <c r="C45" s="3"/>
      <c r="D45" s="36" t="s">
        <v>70</v>
      </c>
    </row>
    <row r="47" spans="1:9" ht="15" thickBot="1" x14ac:dyDescent="0.25"/>
    <row r="48" spans="1:9" ht="15" x14ac:dyDescent="0.25">
      <c r="C48" s="33"/>
      <c r="D48" s="40"/>
      <c r="E48" s="41" t="s">
        <v>72</v>
      </c>
      <c r="F48" s="41" t="s">
        <v>3</v>
      </c>
      <c r="G48" s="41" t="s">
        <v>73</v>
      </c>
      <c r="H48" s="41" t="s">
        <v>74</v>
      </c>
      <c r="I48" s="42" t="s">
        <v>75</v>
      </c>
    </row>
    <row r="49" spans="3:9" x14ac:dyDescent="0.2">
      <c r="C49" s="43"/>
      <c r="D49" s="44" t="s">
        <v>77</v>
      </c>
      <c r="E49" s="45">
        <f>I25</f>
        <v>32731</v>
      </c>
      <c r="F49" s="46">
        <v>7</v>
      </c>
      <c r="G49" s="45">
        <f>E49*F49</f>
        <v>229117</v>
      </c>
      <c r="H49" s="47">
        <v>0.9</v>
      </c>
      <c r="I49" s="48">
        <f>G49*H49</f>
        <v>206205.30000000002</v>
      </c>
    </row>
    <row r="50" spans="3:9" x14ac:dyDescent="0.2">
      <c r="C50" s="43"/>
      <c r="D50" s="44" t="s">
        <v>78</v>
      </c>
      <c r="E50" s="45">
        <f>I42</f>
        <v>75452</v>
      </c>
      <c r="F50" s="46">
        <v>1</v>
      </c>
      <c r="G50" s="45">
        <f t="shared" ref="G50:G51" si="4">E50*F50</f>
        <v>75452</v>
      </c>
      <c r="H50" s="47">
        <v>7.0000000000000007E-2</v>
      </c>
      <c r="I50" s="48">
        <f t="shared" ref="I50:I51" si="5">G50*H50</f>
        <v>5281.64</v>
      </c>
    </row>
    <row r="51" spans="3:9" ht="20.25" x14ac:dyDescent="0.3">
      <c r="C51" s="43" t="s">
        <v>79</v>
      </c>
      <c r="D51" s="44" t="s">
        <v>80</v>
      </c>
      <c r="E51" s="49"/>
      <c r="F51" s="46">
        <v>1</v>
      </c>
      <c r="G51" s="45">
        <f t="shared" si="4"/>
        <v>0</v>
      </c>
      <c r="H51" s="47">
        <v>0.03</v>
      </c>
      <c r="I51" s="48">
        <f t="shared" si="5"/>
        <v>0</v>
      </c>
    </row>
    <row r="52" spans="3:9" ht="15" thickBot="1" x14ac:dyDescent="0.25">
      <c r="C52" s="35"/>
      <c r="D52" s="50"/>
      <c r="E52" s="3"/>
      <c r="F52" s="3"/>
      <c r="G52" s="3"/>
      <c r="H52" s="3"/>
      <c r="I52" s="51"/>
    </row>
    <row r="53" spans="3:9" ht="18.75" thickBot="1" x14ac:dyDescent="0.3">
      <c r="G53" s="37"/>
      <c r="H53" s="38" t="s">
        <v>76</v>
      </c>
      <c r="I53" s="39">
        <f>SUM(I49:I52)</f>
        <v>211486.94000000003</v>
      </c>
    </row>
  </sheetData>
  <sheetProtection algorithmName="SHA-512" hashValue="BzZrEcLHGA8RbuTOf2SJdIVPBuYqnV3VU5exMV/3PqtuJMA7tWZrDwYsPdxwak8+xgpJhx7oBVe85I7GaY6IVA==" saltValue="+fTKih5W8KmLziXykz0Zcg==" spinCount="100000" sheet="1" objects="1" scenarios="1" selectLockedCells="1"/>
  <mergeCells count="5">
    <mergeCell ref="A1:I1"/>
    <mergeCell ref="A2:I2"/>
    <mergeCell ref="F25:H25"/>
    <mergeCell ref="A29:I30"/>
    <mergeCell ref="F42:H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עדיאל מרנץ</dc:creator>
  <cp:lastModifiedBy>עדיאל מרנץ</cp:lastModifiedBy>
  <dcterms:created xsi:type="dcterms:W3CDTF">2019-11-27T09:00:38Z</dcterms:created>
  <dcterms:modified xsi:type="dcterms:W3CDTF">2019-11-27T12:23:34Z</dcterms:modified>
</cp:coreProperties>
</file>